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K19" i="2" l="1"/>
  <c r="AS15" i="2"/>
  <c r="AQ15" i="2"/>
  <c r="AP15" i="2"/>
  <c r="AO15" i="2"/>
  <c r="AN15" i="2"/>
  <c r="AM15" i="2"/>
  <c r="AG15" i="2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I15" i="2"/>
  <c r="I19" i="2" s="1"/>
  <c r="I21" i="2" s="1"/>
  <c r="H15" i="2"/>
  <c r="H19" i="2" s="1"/>
  <c r="G15" i="2"/>
  <c r="G19" i="2" s="1"/>
  <c r="G21" i="2" s="1"/>
  <c r="F15" i="2"/>
  <c r="F19" i="2" s="1"/>
  <c r="E15" i="2"/>
  <c r="E19" i="2" s="1"/>
  <c r="E21" i="2" s="1"/>
  <c r="K20" i="2" l="1"/>
  <c r="K21" i="2" s="1"/>
  <c r="F20" i="2"/>
  <c r="H20" i="2"/>
  <c r="H21" i="2" s="1"/>
  <c r="M21" i="2" s="1"/>
  <c r="F21" i="2"/>
  <c r="O21" i="2"/>
  <c r="O20" i="2"/>
  <c r="J20" i="2"/>
  <c r="L21" i="2"/>
  <c r="N20" i="2"/>
  <c r="L20" i="2"/>
  <c r="M20" i="2"/>
  <c r="AF15" i="2"/>
  <c r="N21" i="2" l="1"/>
</calcChain>
</file>

<file path=xl/sharedStrings.xml><?xml version="1.0" encoding="utf-8"?>
<sst xmlns="http://schemas.openxmlformats.org/spreadsheetml/2006/main" count="86" uniqueCount="42">
  <si>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</si>
  <si>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</si>
  <si>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</si>
  <si>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</si>
  <si>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</si>
  <si>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</si>
  <si>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</si>
  <si>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</si>
  <si>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</si>
  <si>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</si>
  <si>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</si>
  <si>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</si>
  <si>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</si>
  <si>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JoMa = Joensuun Maila  (1957)</t>
  </si>
  <si>
    <t>YKKÖSPESIS</t>
  </si>
  <si>
    <t>Espoo = Espoon Pesis  (1995)</t>
  </si>
  <si>
    <t>VJJ = Vantaanjoen Juoksu  (2001)</t>
  </si>
  <si>
    <t>7.</t>
  </si>
  <si>
    <t>JoMa</t>
  </si>
  <si>
    <t>Jaakko Korhonen</t>
  </si>
  <si>
    <t>30.4.1976</t>
  </si>
  <si>
    <t>PuMu</t>
  </si>
  <si>
    <t>VJJ</t>
  </si>
  <si>
    <t>Espoo</t>
  </si>
  <si>
    <t>8.</t>
  </si>
  <si>
    <t>9.</t>
  </si>
  <si>
    <t>5.</t>
  </si>
  <si>
    <t>12.</t>
  </si>
  <si>
    <t>KPK</t>
  </si>
  <si>
    <t>KPK = Kajaanin Pallokerho  (1933)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</si>
  <si>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</si>
  <si>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</si>
  <si>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</si>
  <si>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</si>
  <si>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</si>
  <si>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</si>
  <si>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</si>
  <si>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</si>
  <si>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</si>
  <si>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</si>
  <si>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VuVe = Vuokatin Veto  (1946),  kasvattajaseura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</si>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</sst>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19</v>
      </c>
      <c r="C1" s="2"/>
      <c r="D1" s="3"/>
      <c r="E1" s="4" t="s">
        <v>20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30</v>
      </c>
      <c r="M2" s="9"/>
      <c r="N2" s="9"/>
      <c r="O2" s="16"/>
      <c r="P2" s="14"/>
      <c r="Q2" s="17" t="s">
        <v>31</v>
      </c>
      <c r="R2" s="9"/>
      <c r="S2" s="9"/>
      <c r="T2" s="9"/>
      <c r="U2" s="15"/>
      <c r="V2" s="16"/>
      <c r="W2" s="14"/>
      <c r="X2" s="39" t="s">
        <v>32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33</v>
      </c>
      <c r="AI2" s="9"/>
      <c r="AJ2" s="9"/>
      <c r="AK2" s="16"/>
      <c r="AL2" s="14"/>
      <c r="AM2" s="17" t="s">
        <v>31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34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34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1996</v>
      </c>
      <c r="C4" s="35" t="s">
        <v>17</v>
      </c>
      <c r="D4" s="43" t="s">
        <v>18</v>
      </c>
      <c r="E4" s="22">
        <v>10</v>
      </c>
      <c r="F4" s="22">
        <v>0</v>
      </c>
      <c r="G4" s="22">
        <v>1</v>
      </c>
      <c r="H4" s="34">
        <v>2</v>
      </c>
      <c r="I4" s="22">
        <v>13</v>
      </c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/>
      <c r="Y4" s="35"/>
      <c r="Z4" s="43"/>
      <c r="AA4" s="22"/>
      <c r="AB4" s="22"/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1997</v>
      </c>
      <c r="C5" s="35" t="s">
        <v>27</v>
      </c>
      <c r="D5" s="43" t="s">
        <v>28</v>
      </c>
      <c r="E5" s="22">
        <v>1</v>
      </c>
      <c r="F5" s="22">
        <v>0</v>
      </c>
      <c r="G5" s="22">
        <v>1</v>
      </c>
      <c r="H5" s="34">
        <v>0</v>
      </c>
      <c r="I5" s="22">
        <v>5</v>
      </c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35"/>
      <c r="Z5" s="43"/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/>
      <c r="Y6" s="35"/>
      <c r="Z6" s="43"/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2001</v>
      </c>
      <c r="Y7" s="22" t="s">
        <v>26</v>
      </c>
      <c r="Z7" s="43" t="s">
        <v>21</v>
      </c>
      <c r="AA7" s="22">
        <v>15</v>
      </c>
      <c r="AB7" s="22">
        <v>1</v>
      </c>
      <c r="AC7" s="22">
        <v>6</v>
      </c>
      <c r="AD7" s="22">
        <v>7</v>
      </c>
      <c r="AE7" s="22">
        <v>61</v>
      </c>
      <c r="AF7" s="28">
        <v>0.53500000000000003</v>
      </c>
      <c r="AG7" s="70">
        <v>114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/>
      <c r="Y8" s="22"/>
      <c r="Z8" s="43"/>
      <c r="AA8" s="22"/>
      <c r="AB8" s="22"/>
      <c r="AC8" s="22"/>
      <c r="AD8" s="22"/>
      <c r="AE8" s="22"/>
      <c r="AF8" s="28"/>
      <c r="AG8" s="70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2005</v>
      </c>
      <c r="Y9" s="22" t="s">
        <v>24</v>
      </c>
      <c r="Z9" s="43" t="s">
        <v>22</v>
      </c>
      <c r="AA9" s="22">
        <v>15</v>
      </c>
      <c r="AB9" s="22">
        <v>2</v>
      </c>
      <c r="AC9" s="22">
        <v>12</v>
      </c>
      <c r="AD9" s="22">
        <v>13</v>
      </c>
      <c r="AE9" s="22">
        <v>63</v>
      </c>
      <c r="AF9" s="28">
        <v>0.58330000000000004</v>
      </c>
      <c r="AG9" s="70">
        <v>108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>
        <v>2006</v>
      </c>
      <c r="Y10" s="22" t="s">
        <v>25</v>
      </c>
      <c r="Z10" s="43" t="s">
        <v>22</v>
      </c>
      <c r="AA10" s="22">
        <v>15</v>
      </c>
      <c r="AB10" s="22">
        <v>0</v>
      </c>
      <c r="AC10" s="22">
        <v>7</v>
      </c>
      <c r="AD10" s="22">
        <v>9</v>
      </c>
      <c r="AE10" s="22">
        <v>49</v>
      </c>
      <c r="AF10" s="28">
        <v>0.52680000000000005</v>
      </c>
      <c r="AG10" s="70">
        <v>93</v>
      </c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43"/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/>
      <c r="Y11" s="22"/>
      <c r="Z11" s="43"/>
      <c r="AA11" s="22"/>
      <c r="AB11" s="22"/>
      <c r="AC11" s="22"/>
      <c r="AD11" s="22"/>
      <c r="AE11" s="22"/>
      <c r="AF11" s="28"/>
      <c r="AG11" s="70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3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>
        <v>2008</v>
      </c>
      <c r="Y12" s="22" t="s">
        <v>26</v>
      </c>
      <c r="Z12" s="43" t="s">
        <v>22</v>
      </c>
      <c r="AA12" s="22">
        <v>18</v>
      </c>
      <c r="AB12" s="22">
        <v>0</v>
      </c>
      <c r="AC12" s="22">
        <v>16</v>
      </c>
      <c r="AD12" s="22">
        <v>7</v>
      </c>
      <c r="AE12" s="22">
        <v>49</v>
      </c>
      <c r="AF12" s="28">
        <v>0.48509999999999998</v>
      </c>
      <c r="AG12" s="70">
        <v>101</v>
      </c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43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/>
      <c r="Y13" s="22"/>
      <c r="Z13" s="43"/>
      <c r="AA13" s="22"/>
      <c r="AB13" s="22"/>
      <c r="AC13" s="22"/>
      <c r="AD13" s="22"/>
      <c r="AE13" s="22"/>
      <c r="AF13" s="28"/>
      <c r="AG13" s="70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43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>
        <v>2010</v>
      </c>
      <c r="Y14" s="22" t="s">
        <v>24</v>
      </c>
      <c r="Z14" s="43" t="s">
        <v>23</v>
      </c>
      <c r="AA14" s="22">
        <v>15</v>
      </c>
      <c r="AB14" s="22">
        <v>0</v>
      </c>
      <c r="AC14" s="22">
        <v>14</v>
      </c>
      <c r="AD14" s="22">
        <v>6</v>
      </c>
      <c r="AE14" s="22">
        <v>62</v>
      </c>
      <c r="AF14" s="28">
        <v>0.56879999999999997</v>
      </c>
      <c r="AG14" s="70">
        <v>109</v>
      </c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48" t="s">
        <v>35</v>
      </c>
      <c r="C15" s="49"/>
      <c r="D15" s="50"/>
      <c r="E15" s="51">
        <f>SUM(E4:E14)</f>
        <v>11</v>
      </c>
      <c r="F15" s="51">
        <f>SUM(F4:F14)</f>
        <v>0</v>
      </c>
      <c r="G15" s="51">
        <f>SUM(G4:G14)</f>
        <v>2</v>
      </c>
      <c r="H15" s="51">
        <f>SUM(H4:H14)</f>
        <v>2</v>
      </c>
      <c r="I15" s="51">
        <f>SUM(I4:I14)</f>
        <v>18</v>
      </c>
      <c r="J15" s="52">
        <v>0</v>
      </c>
      <c r="K15" s="38">
        <f>SUM(K4:K14)</f>
        <v>0</v>
      </c>
      <c r="L15" s="17"/>
      <c r="M15" s="15"/>
      <c r="N15" s="53"/>
      <c r="O15" s="54"/>
      <c r="P15" s="18"/>
      <c r="Q15" s="51">
        <f>SUM(Q4:Q14)</f>
        <v>0</v>
      </c>
      <c r="R15" s="51">
        <f>SUM(R4:R14)</f>
        <v>0</v>
      </c>
      <c r="S15" s="51">
        <f>SUM(S4:S14)</f>
        <v>0</v>
      </c>
      <c r="T15" s="51">
        <f>SUM(T4:T14)</f>
        <v>0</v>
      </c>
      <c r="U15" s="51">
        <f>SUM(U4:U14)</f>
        <v>0</v>
      </c>
      <c r="V15" s="23">
        <v>0</v>
      </c>
      <c r="W15" s="38">
        <f>SUM(W4:W14)</f>
        <v>0</v>
      </c>
      <c r="X15" s="11" t="s">
        <v>35</v>
      </c>
      <c r="Y15" s="12"/>
      <c r="Z15" s="10"/>
      <c r="AA15" s="51">
        <f>SUM(AA4:AA14)</f>
        <v>78</v>
      </c>
      <c r="AB15" s="51">
        <f>SUM(AB4:AB14)</f>
        <v>3</v>
      </c>
      <c r="AC15" s="51">
        <f>SUM(AC4:AC14)</f>
        <v>55</v>
      </c>
      <c r="AD15" s="51">
        <f>SUM(AD4:AD14)</f>
        <v>42</v>
      </c>
      <c r="AE15" s="51">
        <f>SUM(AE4:AE14)</f>
        <v>284</v>
      </c>
      <c r="AF15" s="52">
        <f>PRODUCT(AE15/AG15)</f>
        <v>0.54095238095238096</v>
      </c>
      <c r="AG15" s="38">
        <f>SUM(AG4:AG14)</f>
        <v>525</v>
      </c>
      <c r="AH15" s="17"/>
      <c r="AI15" s="15"/>
      <c r="AJ15" s="53"/>
      <c r="AK15" s="54"/>
      <c r="AL15" s="18"/>
      <c r="AM15" s="51">
        <f>SUM(AM4:AM14)</f>
        <v>0</v>
      </c>
      <c r="AN15" s="51">
        <f>SUM(AN4:AN14)</f>
        <v>0</v>
      </c>
      <c r="AO15" s="51">
        <f>SUM(AO4:AO14)</f>
        <v>0</v>
      </c>
      <c r="AP15" s="51">
        <f>SUM(AP4:AP14)</f>
        <v>0</v>
      </c>
      <c r="AQ15" s="51">
        <f>SUM(AQ4:AQ14)</f>
        <v>0</v>
      </c>
      <c r="AR15" s="52">
        <v>0</v>
      </c>
      <c r="AS15" s="42">
        <f>SUM(AS4:AS14)</f>
        <v>0</v>
      </c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55"/>
      <c r="K16" s="21"/>
      <c r="L16" s="18"/>
      <c r="M16" s="18"/>
      <c r="N16" s="18"/>
      <c r="O16" s="18"/>
      <c r="P16" s="24"/>
      <c r="Q16" s="24"/>
      <c r="R16" s="25"/>
      <c r="S16" s="24"/>
      <c r="T16" s="24"/>
      <c r="U16" s="18"/>
      <c r="V16" s="18"/>
      <c r="W16" s="21"/>
      <c r="X16" s="24"/>
      <c r="Y16" s="24"/>
      <c r="Z16" s="24"/>
      <c r="AA16" s="24"/>
      <c r="AB16" s="24"/>
      <c r="AC16" s="24"/>
      <c r="AD16" s="24"/>
      <c r="AE16" s="24"/>
      <c r="AF16" s="55"/>
      <c r="AG16" s="21"/>
      <c r="AH16" s="18"/>
      <c r="AI16" s="18"/>
      <c r="AJ16" s="18"/>
      <c r="AK16" s="18"/>
      <c r="AL16" s="24"/>
      <c r="AM16" s="24"/>
      <c r="AN16" s="25"/>
      <c r="AO16" s="24"/>
      <c r="AP16" s="24"/>
      <c r="AQ16" s="18"/>
      <c r="AR16" s="18"/>
      <c r="AS16" s="2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56" t="s">
        <v>36</v>
      </c>
      <c r="C17" s="57"/>
      <c r="D17" s="58"/>
      <c r="E17" s="10" t="s">
        <v>2</v>
      </c>
      <c r="F17" s="13" t="s">
        <v>6</v>
      </c>
      <c r="G17" s="10" t="s">
        <v>4</v>
      </c>
      <c r="H17" s="13" t="s">
        <v>5</v>
      </c>
      <c r="I17" s="13" t="s">
        <v>8</v>
      </c>
      <c r="J17" s="13" t="s">
        <v>9</v>
      </c>
      <c r="K17" s="18"/>
      <c r="L17" s="13" t="s">
        <v>10</v>
      </c>
      <c r="M17" s="13" t="s">
        <v>11</v>
      </c>
      <c r="N17" s="13" t="s">
        <v>37</v>
      </c>
      <c r="O17" s="13" t="s">
        <v>38</v>
      </c>
      <c r="Q17" s="25"/>
      <c r="R17" s="25" t="s">
        <v>12</v>
      </c>
      <c r="S17" s="25"/>
      <c r="T17" s="59" t="s">
        <v>40</v>
      </c>
      <c r="U17" s="18"/>
      <c r="V17" s="21"/>
      <c r="W17" s="21"/>
      <c r="X17" s="60"/>
      <c r="Y17" s="60"/>
      <c r="Z17" s="60"/>
      <c r="AA17" s="60"/>
      <c r="AB17" s="60"/>
      <c r="AC17" s="25"/>
      <c r="AD17" s="25"/>
      <c r="AE17" s="25"/>
      <c r="AF17" s="24"/>
      <c r="AG17" s="24"/>
      <c r="AH17" s="24"/>
      <c r="AI17" s="24"/>
      <c r="AJ17" s="24"/>
      <c r="AK17" s="24"/>
      <c r="AM17" s="21"/>
      <c r="AN17" s="60"/>
      <c r="AO17" s="60"/>
      <c r="AP17" s="60"/>
      <c r="AQ17" s="60"/>
      <c r="AR17" s="60"/>
      <c r="AS17" s="60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6" t="s">
        <v>39</v>
      </c>
      <c r="C18" s="7"/>
      <c r="D18" s="27"/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2">
        <v>0</v>
      </c>
      <c r="K18" s="24">
        <v>0</v>
      </c>
      <c r="L18" s="63">
        <v>0</v>
      </c>
      <c r="M18" s="63">
        <v>0</v>
      </c>
      <c r="N18" s="63">
        <v>0</v>
      </c>
      <c r="O18" s="63">
        <v>0</v>
      </c>
      <c r="Q18" s="25"/>
      <c r="R18" s="25"/>
      <c r="S18" s="25"/>
      <c r="T18" s="24" t="s">
        <v>13</v>
      </c>
      <c r="U18" s="24"/>
      <c r="V18" s="24"/>
      <c r="W18" s="24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5"/>
      <c r="AO18" s="25"/>
      <c r="AP18" s="25"/>
      <c r="AQ18" s="25"/>
      <c r="AR18" s="25"/>
      <c r="AS18" s="25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64" t="s">
        <v>14</v>
      </c>
      <c r="C19" s="65"/>
      <c r="D19" s="66"/>
      <c r="E19" s="61">
        <f>PRODUCT(E15+Q15)</f>
        <v>11</v>
      </c>
      <c r="F19" s="61">
        <f>PRODUCT(F15+R15)</f>
        <v>0</v>
      </c>
      <c r="G19" s="61">
        <f>PRODUCT(G15+S15)</f>
        <v>2</v>
      </c>
      <c r="H19" s="61">
        <f>PRODUCT(H15+T15)</f>
        <v>2</v>
      </c>
      <c r="I19" s="61">
        <f>PRODUCT(I15+U15)</f>
        <v>18</v>
      </c>
      <c r="J19" s="62"/>
      <c r="K19" s="24">
        <f>PRODUCT(K15+W15)</f>
        <v>0</v>
      </c>
      <c r="L19" s="63">
        <f>PRODUCT((F19+G19)/E19)</f>
        <v>0.18181818181818182</v>
      </c>
      <c r="M19" s="63">
        <f>PRODUCT(H19/E19)</f>
        <v>0.18181818181818182</v>
      </c>
      <c r="N19" s="63">
        <f>PRODUCT((F19+G19+H19)/E19)</f>
        <v>0.36363636363636365</v>
      </c>
      <c r="O19" s="63">
        <f>PRODUCT(I19/E19)</f>
        <v>1.6363636363636365</v>
      </c>
      <c r="Q19" s="25"/>
      <c r="R19" s="25"/>
      <c r="S19" s="25"/>
      <c r="T19" s="24" t="s">
        <v>29</v>
      </c>
      <c r="U19" s="24"/>
      <c r="V19" s="24"/>
      <c r="W19" s="24"/>
      <c r="X19" s="24"/>
      <c r="Y19" s="24"/>
      <c r="Z19" s="24"/>
      <c r="AA19" s="24"/>
      <c r="AB19" s="24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0" t="s">
        <v>32</v>
      </c>
      <c r="C20" s="19"/>
      <c r="D20" s="29"/>
      <c r="E20" s="61">
        <f>PRODUCT(AA15+AM15)</f>
        <v>78</v>
      </c>
      <c r="F20" s="61">
        <f>PRODUCT(AB15+AN15)</f>
        <v>3</v>
      </c>
      <c r="G20" s="61">
        <f>PRODUCT(AC15+AO15)</f>
        <v>55</v>
      </c>
      <c r="H20" s="61">
        <f>PRODUCT(AD15+AP15)</f>
        <v>42</v>
      </c>
      <c r="I20" s="61">
        <f>PRODUCT(AE15+AQ15)</f>
        <v>284</v>
      </c>
      <c r="J20" s="62">
        <f>PRODUCT(I20/K20)</f>
        <v>0.54095238095238096</v>
      </c>
      <c r="K20" s="18">
        <f>PRODUCT(AG15+AS15)</f>
        <v>525</v>
      </c>
      <c r="L20" s="63">
        <f>PRODUCT((F20+G20)/E20)</f>
        <v>0.74358974358974361</v>
      </c>
      <c r="M20" s="63">
        <f>PRODUCT(H20/E20)</f>
        <v>0.53846153846153844</v>
      </c>
      <c r="N20" s="63">
        <f>PRODUCT((F20+G20+H20)/E20)</f>
        <v>1.2820512820512822</v>
      </c>
      <c r="O20" s="63">
        <f>PRODUCT(I20/E20)</f>
        <v>3.641025641025641</v>
      </c>
      <c r="Q20" s="25"/>
      <c r="R20" s="25"/>
      <c r="S20" s="24"/>
      <c r="T20" s="24" t="s">
        <v>41</v>
      </c>
      <c r="U20" s="18"/>
      <c r="V20" s="18"/>
      <c r="W20" s="24"/>
      <c r="X20" s="24"/>
      <c r="Y20" s="24"/>
      <c r="Z20" s="24"/>
      <c r="AA20" s="24"/>
      <c r="AB20" s="24"/>
      <c r="AC20" s="25"/>
      <c r="AD20" s="25"/>
      <c r="AE20" s="25"/>
      <c r="AF20" s="25"/>
      <c r="AG20" s="25"/>
      <c r="AH20" s="25"/>
      <c r="AI20" s="25"/>
      <c r="AJ20" s="25"/>
      <c r="AK20" s="24"/>
      <c r="AL20" s="18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67" t="s">
        <v>35</v>
      </c>
      <c r="C21" s="68"/>
      <c r="D21" s="69"/>
      <c r="E21" s="61">
        <f>SUM(E18:E20)</f>
        <v>89</v>
      </c>
      <c r="F21" s="61">
        <f t="shared" ref="F21:I21" si="0">SUM(F18:F20)</f>
        <v>3</v>
      </c>
      <c r="G21" s="61">
        <f t="shared" si="0"/>
        <v>57</v>
      </c>
      <c r="H21" s="61">
        <f t="shared" si="0"/>
        <v>44</v>
      </c>
      <c r="I21" s="61">
        <f t="shared" si="0"/>
        <v>302</v>
      </c>
      <c r="J21" s="62"/>
      <c r="K21" s="24">
        <f>SUM(K18:K20)</f>
        <v>525</v>
      </c>
      <c r="L21" s="63">
        <f>PRODUCT((F21+G21)/E21)</f>
        <v>0.6741573033707865</v>
      </c>
      <c r="M21" s="63">
        <f>PRODUCT(H21/E21)</f>
        <v>0.4943820224719101</v>
      </c>
      <c r="N21" s="63">
        <f>PRODUCT((F21+G21+H21)/E21)</f>
        <v>1.1685393258426966</v>
      </c>
      <c r="O21" s="63">
        <f>PRODUCT(I21/E21)</f>
        <v>3.393258426966292</v>
      </c>
      <c r="Q21" s="18"/>
      <c r="R21" s="18"/>
      <c r="S21" s="18"/>
      <c r="T21" s="24" t="s">
        <v>16</v>
      </c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18"/>
      <c r="F22" s="18"/>
      <c r="G22" s="18"/>
      <c r="H22" s="18"/>
      <c r="I22" s="18"/>
      <c r="J22" s="24"/>
      <c r="K22" s="24"/>
      <c r="L22" s="18"/>
      <c r="M22" s="18"/>
      <c r="N22" s="18"/>
      <c r="O22" s="18"/>
      <c r="P22" s="24"/>
      <c r="Q22" s="24"/>
      <c r="R22" s="24"/>
      <c r="S22" s="24"/>
      <c r="T22" s="24" t="s">
        <v>15</v>
      </c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</row>
    <row r="183" spans="1:57" ht="14.25" x14ac:dyDescent="0.2">
      <c r="L183" s="18"/>
      <c r="M183" s="18"/>
      <c r="N183" s="18"/>
      <c r="O183" s="18"/>
      <c r="P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18"/>
      <c r="AL186" s="18"/>
    </row>
    <row r="187" spans="1:57" x14ac:dyDescent="0.25"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</row>
    <row r="188" spans="1:57" x14ac:dyDescent="0.25"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</row>
    <row r="189" spans="1:57" x14ac:dyDescent="0.25"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</row>
    <row r="190" spans="1:57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2021-05-27T17:55:13Z</dcterms:modified>
</cp:coreProperties>
</file>